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сводная" sheetId="4" r:id="rId1"/>
    <sheet name="к апрелю 12г.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73" i="1"/>
  <c r="G72"/>
  <c r="J73"/>
  <c r="K71"/>
  <c r="J71"/>
  <c r="I71"/>
  <c r="H71"/>
  <c r="G70"/>
  <c r="G69"/>
  <c r="G34"/>
  <c r="K59"/>
  <c r="J59"/>
  <c r="I59"/>
  <c r="H59"/>
  <c r="G58"/>
  <c r="G57"/>
  <c r="I32"/>
  <c r="G46"/>
  <c r="K47"/>
  <c r="K60" s="1"/>
  <c r="J47"/>
  <c r="J60" s="1"/>
  <c r="I47"/>
  <c r="I60" s="1"/>
  <c r="H47"/>
  <c r="H60" s="1"/>
  <c r="G31"/>
  <c r="K32"/>
  <c r="J32"/>
  <c r="H32"/>
  <c r="G28" i="4"/>
  <c r="H29"/>
  <c r="I29"/>
  <c r="J29"/>
  <c r="K61"/>
  <c r="J61"/>
  <c r="I61"/>
  <c r="H61"/>
  <c r="G60"/>
  <c r="G59"/>
  <c r="G58"/>
  <c r="G57"/>
  <c r="G56"/>
  <c r="G54"/>
  <c r="K51"/>
  <c r="J51"/>
  <c r="I51"/>
  <c r="H51"/>
  <c r="G50"/>
  <c r="G49"/>
  <c r="G48"/>
  <c r="G51" s="1"/>
  <c r="G47"/>
  <c r="G46"/>
  <c r="K45"/>
  <c r="J45"/>
  <c r="I45"/>
  <c r="H45"/>
  <c r="G44"/>
  <c r="G43"/>
  <c r="G45" s="1"/>
  <c r="K42"/>
  <c r="J42"/>
  <c r="J52" s="1"/>
  <c r="I42"/>
  <c r="I52" s="1"/>
  <c r="H42"/>
  <c r="H52" s="1"/>
  <c r="G41"/>
  <c r="G40"/>
  <c r="G39"/>
  <c r="G38"/>
  <c r="G37"/>
  <c r="G36"/>
  <c r="G35"/>
  <c r="G34"/>
  <c r="G31"/>
  <c r="G30"/>
  <c r="K29"/>
  <c r="G27"/>
  <c r="G26"/>
  <c r="G25"/>
  <c r="G24"/>
  <c r="G29" s="1"/>
  <c r="G23"/>
  <c r="G22"/>
  <c r="K21"/>
  <c r="K32" s="1"/>
  <c r="J21"/>
  <c r="J32" s="1"/>
  <c r="I21"/>
  <c r="H21"/>
  <c r="H32" s="1"/>
  <c r="H62" s="1"/>
  <c r="G20"/>
  <c r="G19"/>
  <c r="G18"/>
  <c r="G17"/>
  <c r="K56" i="1"/>
  <c r="J56"/>
  <c r="I56"/>
  <c r="H56"/>
  <c r="G55"/>
  <c r="G54"/>
  <c r="G53"/>
  <c r="G52"/>
  <c r="G51"/>
  <c r="G35"/>
  <c r="G33"/>
  <c r="G30"/>
  <c r="G29"/>
  <c r="G28"/>
  <c r="G27"/>
  <c r="G26"/>
  <c r="G25"/>
  <c r="G68"/>
  <c r="K50"/>
  <c r="J50"/>
  <c r="I50"/>
  <c r="H50"/>
  <c r="K24"/>
  <c r="J24"/>
  <c r="J36" s="1"/>
  <c r="H24"/>
  <c r="H36" s="1"/>
  <c r="I24"/>
  <c r="I36" s="1"/>
  <c r="G62"/>
  <c r="G67"/>
  <c r="G66"/>
  <c r="G40"/>
  <c r="G23"/>
  <c r="G65"/>
  <c r="G64"/>
  <c r="G49"/>
  <c r="G48"/>
  <c r="G45"/>
  <c r="G44"/>
  <c r="G43"/>
  <c r="G42"/>
  <c r="G41"/>
  <c r="G39"/>
  <c r="G38"/>
  <c r="G22"/>
  <c r="G21"/>
  <c r="G20"/>
  <c r="K36" l="1"/>
  <c r="G71"/>
  <c r="G59"/>
  <c r="G47"/>
  <c r="G42" i="4"/>
  <c r="G52" s="1"/>
  <c r="K73" i="1"/>
  <c r="G32"/>
  <c r="J62" i="4"/>
  <c r="I32"/>
  <c r="I62" s="1"/>
  <c r="G21"/>
  <c r="K52"/>
  <c r="K62" s="1"/>
  <c r="G61"/>
  <c r="H73" i="1"/>
  <c r="G56"/>
  <c r="G24"/>
  <c r="G50"/>
  <c r="G36" l="1"/>
  <c r="G60"/>
  <c r="G32" i="4"/>
  <c r="G62" s="1"/>
  <c r="I73" i="1"/>
</calcChain>
</file>

<file path=xl/sharedStrings.xml><?xml version="1.0" encoding="utf-8"?>
<sst xmlns="http://schemas.openxmlformats.org/spreadsheetml/2006/main" count="507" uniqueCount="89">
  <si>
    <t>РЗ</t>
  </si>
  <si>
    <t>ПР</t>
  </si>
  <si>
    <t>ЦСР</t>
  </si>
  <si>
    <t>ВР</t>
  </si>
  <si>
    <t>КОСГУ</t>
  </si>
  <si>
    <t>год</t>
  </si>
  <si>
    <t>IY кв.</t>
  </si>
  <si>
    <t>04</t>
  </si>
  <si>
    <t>01</t>
  </si>
  <si>
    <t xml:space="preserve">                                      бюджета и внесения изменений в нее </t>
  </si>
  <si>
    <t xml:space="preserve">                                                       Согласовано</t>
  </si>
  <si>
    <t xml:space="preserve">                                                Глава МО СП "Хоринское"</t>
  </si>
  <si>
    <t xml:space="preserve">                                                           Бабуев С.Г.</t>
  </si>
  <si>
    <t xml:space="preserve">                                          К порядку составления и исполнения</t>
  </si>
  <si>
    <t xml:space="preserve">                                              Приложение №9</t>
  </si>
  <si>
    <t xml:space="preserve">                                      сводной бюджетной росписи местного</t>
  </si>
  <si>
    <t>08</t>
  </si>
  <si>
    <t>4409900</t>
  </si>
  <si>
    <t>001</t>
  </si>
  <si>
    <t>226</t>
  </si>
  <si>
    <t>211</t>
  </si>
  <si>
    <t>212</t>
  </si>
  <si>
    <t>213</t>
  </si>
  <si>
    <t>223</t>
  </si>
  <si>
    <t>225</t>
  </si>
  <si>
    <t>290</t>
  </si>
  <si>
    <t>340</t>
  </si>
  <si>
    <t>05</t>
  </si>
  <si>
    <t>03</t>
  </si>
  <si>
    <t>Итого:</t>
  </si>
  <si>
    <t>Сумма изменений (+,-) , рублей</t>
  </si>
  <si>
    <r>
      <t xml:space="preserve">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</t>
    </r>
    <r>
      <rPr>
        <b/>
        <sz val="12"/>
        <color theme="1"/>
        <rFont val="Calibri"/>
        <family val="2"/>
        <charset val="204"/>
        <scheme val="minor"/>
      </rPr>
      <t xml:space="preserve"> Докладная записка </t>
    </r>
  </si>
  <si>
    <t>Главный бухгалтер                                                                       Дагданова С.Б.</t>
  </si>
  <si>
    <t>0020400</t>
  </si>
  <si>
    <t>13</t>
  </si>
  <si>
    <t>0939900</t>
  </si>
  <si>
    <t>242</t>
  </si>
  <si>
    <t>017</t>
  </si>
  <si>
    <t>251</t>
  </si>
  <si>
    <t>6000200</t>
  </si>
  <si>
    <t>6000100</t>
  </si>
  <si>
    <t>06</t>
  </si>
  <si>
    <t>0700401</t>
  </si>
  <si>
    <t>5202900</t>
  </si>
  <si>
    <t>5210600</t>
  </si>
  <si>
    <t>приказ</t>
  </si>
  <si>
    <t>8200000</t>
  </si>
  <si>
    <t>5210135</t>
  </si>
  <si>
    <t>№</t>
  </si>
  <si>
    <t xml:space="preserve">    .04.2012г.</t>
  </si>
  <si>
    <t>Проект</t>
  </si>
  <si>
    <t xml:space="preserve">Внести уточнения в бюджетную роспись в связи уточнением КБК расходов на увеличение </t>
  </si>
  <si>
    <t>фонда оплаты труда основного персола отрасли "Культура" , уплату налога на имущество</t>
  </si>
  <si>
    <t xml:space="preserve">по соглашению Контрольно-счетной палате МО "Хоринский район", в связи с </t>
  </si>
  <si>
    <t>сокращением единицы муниципального служащего</t>
  </si>
  <si>
    <t>5202800</t>
  </si>
  <si>
    <t>850</t>
  </si>
  <si>
    <t xml:space="preserve">проект </t>
  </si>
  <si>
    <t>310</t>
  </si>
  <si>
    <t>10</t>
  </si>
  <si>
    <t>0700500</t>
  </si>
  <si>
    <t xml:space="preserve">Всего </t>
  </si>
  <si>
    <t>Всего</t>
  </si>
  <si>
    <t xml:space="preserve">Итого </t>
  </si>
  <si>
    <t>00</t>
  </si>
  <si>
    <t>Итого</t>
  </si>
  <si>
    <t>1 квартал</t>
  </si>
  <si>
    <t xml:space="preserve">2 квартал </t>
  </si>
  <si>
    <t xml:space="preserve">3 квартал </t>
  </si>
  <si>
    <t>4 квартал</t>
  </si>
  <si>
    <t xml:space="preserve">Внести уточнения в бюджетную роспись в связи уточнением КБК расходов для </t>
  </si>
  <si>
    <t xml:space="preserve">оплаты услуг по обновлению минерализованных полос =14721,70, межбюджетный трансферт </t>
  </si>
  <si>
    <t xml:space="preserve">на увеличение ФОТ руководящего состава отрасли "Культура"=98600, для предоставления </t>
  </si>
  <si>
    <t>субсидий на возмещение затрат , связанных с осуществлением мероприятий по благо-</t>
  </si>
  <si>
    <t>09</t>
  </si>
  <si>
    <t>2180100</t>
  </si>
  <si>
    <t>014</t>
  </si>
  <si>
    <t>6000400</t>
  </si>
  <si>
    <t>6000500</t>
  </si>
  <si>
    <t>7950014</t>
  </si>
  <si>
    <t>7950017</t>
  </si>
  <si>
    <t>7950012</t>
  </si>
  <si>
    <t>7990100</t>
  </si>
  <si>
    <t>устройству =10986, для приобретения тмц=30000, мбт на уплату налога на имущество=524 руб.,</t>
  </si>
  <si>
    <t>мбт на создание сайтов=81000,мбт по культуре 3200000,мбт.на кап.рем дворовых терр.</t>
  </si>
  <si>
    <t>МКД=195638,50,МБТ по ТОСам =745000, МБТ 3803607,50 ремонт дворовых территорий</t>
  </si>
  <si>
    <t>к решению</t>
  </si>
  <si>
    <t>№51</t>
  </si>
  <si>
    <t xml:space="preserve">   23.08.2012г.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</si>
</sst>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49" fontId="1" fillId="0" borderId="1" xfId="0" applyNumberFormat="1" applyFont="1" applyBorder="1"/>
    <xf numFmtId="14" fontId="0" fillId="0" borderId="1" xfId="0" applyNumberFormat="1" applyBorder="1"/>
    <xf numFmtId="16" fontId="0" fillId="0" borderId="1" xfId="0" applyNumberFormat="1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opLeftCell="A28" workbookViewId="0">
      <selection activeCell="J41" sqref="J41"/>
    </sheetView>
  </sheetViews>
  <sheetFormatPr defaultRowHeight="15"/>
  <cols>
    <col min="1" max="1" width="8.140625" customWidth="1"/>
    <col min="2" max="2" width="4.140625" customWidth="1"/>
    <col min="3" max="3" width="3.85546875" customWidth="1"/>
    <col min="4" max="4" width="8.85546875" customWidth="1"/>
    <col min="5" max="5" width="6.42578125" customWidth="1"/>
    <col min="6" max="6" width="6.28515625" customWidth="1"/>
    <col min="7" max="7" width="9.85546875" customWidth="1"/>
    <col min="8" max="8" width="11.5703125" customWidth="1"/>
    <col min="9" max="9" width="8.42578125" customWidth="1"/>
    <col min="10" max="10" width="10.140625" customWidth="1"/>
    <col min="11" max="11" width="7.140625" customWidth="1"/>
  </cols>
  <sheetData>
    <row r="1" spans="1:11">
      <c r="K1" t="s">
        <v>50</v>
      </c>
    </row>
    <row r="2" spans="1:11">
      <c r="H2" t="s">
        <v>14</v>
      </c>
      <c r="J2" s="4"/>
    </row>
    <row r="3" spans="1:11">
      <c r="F3" t="s">
        <v>13</v>
      </c>
    </row>
    <row r="4" spans="1:11">
      <c r="F4" t="s">
        <v>15</v>
      </c>
    </row>
    <row r="5" spans="1:11">
      <c r="F5" t="s">
        <v>9</v>
      </c>
    </row>
    <row r="6" spans="1:11">
      <c r="H6" t="s">
        <v>10</v>
      </c>
    </row>
    <row r="7" spans="1:11">
      <c r="G7" t="s">
        <v>11</v>
      </c>
    </row>
    <row r="8" spans="1:11">
      <c r="H8" t="s">
        <v>12</v>
      </c>
    </row>
    <row r="9" spans="1:11">
      <c r="H9" t="s">
        <v>45</v>
      </c>
      <c r="I9" t="s">
        <v>48</v>
      </c>
      <c r="J9" t="s">
        <v>49</v>
      </c>
    </row>
    <row r="10" spans="1:11" ht="15.75">
      <c r="C10" t="s">
        <v>31</v>
      </c>
    </row>
    <row r="11" spans="1:11">
      <c r="A11" s="11" t="s">
        <v>51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>
      <c r="A12" s="11" t="s">
        <v>52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>
      <c r="A13" s="11" t="s">
        <v>53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>
      <c r="A14" s="11" t="s">
        <v>54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23.25" customHeight="1">
      <c r="A15" s="12"/>
      <c r="B15" s="14" t="s">
        <v>0</v>
      </c>
      <c r="C15" s="14" t="s">
        <v>1</v>
      </c>
      <c r="D15" s="14" t="s">
        <v>2</v>
      </c>
      <c r="E15" s="14" t="s">
        <v>3</v>
      </c>
      <c r="F15" s="14" t="s">
        <v>4</v>
      </c>
      <c r="G15" s="10" t="s">
        <v>30</v>
      </c>
      <c r="H15" s="10"/>
      <c r="I15" s="10"/>
      <c r="J15" s="10"/>
      <c r="K15" s="10"/>
    </row>
    <row r="16" spans="1:11">
      <c r="A16" s="13"/>
      <c r="B16" s="15"/>
      <c r="C16" s="15"/>
      <c r="D16" s="15"/>
      <c r="E16" s="15"/>
      <c r="F16" s="15"/>
      <c r="G16" s="2" t="s">
        <v>5</v>
      </c>
      <c r="H16" s="7">
        <v>40996</v>
      </c>
      <c r="I16" s="8">
        <v>41009</v>
      </c>
      <c r="J16" s="2" t="s">
        <v>57</v>
      </c>
      <c r="K16" s="2" t="s">
        <v>6</v>
      </c>
    </row>
    <row r="17" spans="1:11">
      <c r="A17" s="2"/>
      <c r="B17" s="3" t="s">
        <v>8</v>
      </c>
      <c r="C17" s="3" t="s">
        <v>7</v>
      </c>
      <c r="D17" s="3" t="s">
        <v>33</v>
      </c>
      <c r="E17" s="5">
        <v>850</v>
      </c>
      <c r="F17" s="5">
        <v>211</v>
      </c>
      <c r="G17" s="2">
        <f t="shared" ref="G17:G59" si="0">SUM(H17:K17)</f>
        <v>-99712</v>
      </c>
      <c r="H17" s="2"/>
      <c r="I17" s="2"/>
      <c r="J17" s="2">
        <v>-99712</v>
      </c>
      <c r="K17" s="2"/>
    </row>
    <row r="18" spans="1:11">
      <c r="A18" s="2"/>
      <c r="B18" s="3" t="s">
        <v>8</v>
      </c>
      <c r="C18" s="3" t="s">
        <v>7</v>
      </c>
      <c r="D18" s="3" t="s">
        <v>33</v>
      </c>
      <c r="E18" s="5">
        <v>850</v>
      </c>
      <c r="F18" s="5">
        <v>213</v>
      </c>
      <c r="G18" s="2">
        <f t="shared" si="0"/>
        <v>-30198</v>
      </c>
      <c r="H18" s="2"/>
      <c r="I18" s="2"/>
      <c r="J18" s="2">
        <v>-30198</v>
      </c>
      <c r="K18" s="2"/>
    </row>
    <row r="19" spans="1:11">
      <c r="A19" s="2"/>
      <c r="B19" s="3" t="s">
        <v>8</v>
      </c>
      <c r="C19" s="3" t="s">
        <v>7</v>
      </c>
      <c r="D19" s="3" t="s">
        <v>33</v>
      </c>
      <c r="E19" s="5">
        <v>850</v>
      </c>
      <c r="F19" s="3" t="s">
        <v>26</v>
      </c>
      <c r="G19" s="2">
        <f t="shared" si="0"/>
        <v>0</v>
      </c>
      <c r="H19" s="2"/>
      <c r="I19" s="2"/>
      <c r="J19" s="2"/>
      <c r="K19" s="2"/>
    </row>
    <row r="20" spans="1:11">
      <c r="A20" s="2"/>
      <c r="B20" s="3" t="s">
        <v>8</v>
      </c>
      <c r="C20" s="3" t="s">
        <v>7</v>
      </c>
      <c r="D20" s="3" t="s">
        <v>33</v>
      </c>
      <c r="E20" s="5">
        <v>850</v>
      </c>
      <c r="F20" s="3" t="s">
        <v>25</v>
      </c>
      <c r="G20" s="2">
        <f>SUM(H20:K20)</f>
        <v>0</v>
      </c>
      <c r="H20" s="2"/>
      <c r="I20" s="2"/>
      <c r="J20" s="2"/>
      <c r="K20" s="2"/>
    </row>
    <row r="21" spans="1:11">
      <c r="A21" s="2" t="s">
        <v>63</v>
      </c>
      <c r="B21" s="3" t="s">
        <v>8</v>
      </c>
      <c r="C21" s="3" t="s">
        <v>7</v>
      </c>
      <c r="D21" s="3" t="s">
        <v>33</v>
      </c>
      <c r="E21" s="5">
        <v>850</v>
      </c>
      <c r="F21" s="3"/>
      <c r="G21" s="2">
        <f>SUM(G17:G20)</f>
        <v>-129910</v>
      </c>
      <c r="H21" s="2">
        <f>SUM(H17:H20)</f>
        <v>0</v>
      </c>
      <c r="I21" s="2">
        <f>SUM(I17:I20)</f>
        <v>0</v>
      </c>
      <c r="J21" s="2">
        <f t="shared" ref="J21:K21" si="1">SUM(J17:J20)</f>
        <v>-129910</v>
      </c>
      <c r="K21" s="2">
        <f t="shared" si="1"/>
        <v>0</v>
      </c>
    </row>
    <row r="22" spans="1:11">
      <c r="A22" s="2"/>
      <c r="B22" s="3" t="s">
        <v>8</v>
      </c>
      <c r="C22" s="3" t="s">
        <v>34</v>
      </c>
      <c r="D22" s="3" t="s">
        <v>35</v>
      </c>
      <c r="E22" s="3" t="s">
        <v>18</v>
      </c>
      <c r="F22" s="3" t="s">
        <v>20</v>
      </c>
      <c r="G22" s="2">
        <f t="shared" ref="G22:G28" si="2">SUM(H22:K22)</f>
        <v>108922</v>
      </c>
      <c r="H22" s="2">
        <v>14396</v>
      </c>
      <c r="I22" s="2"/>
      <c r="J22" s="2">
        <v>94526</v>
      </c>
      <c r="K22" s="2"/>
    </row>
    <row r="23" spans="1:11">
      <c r="A23" s="2"/>
      <c r="B23" s="3" t="s">
        <v>8</v>
      </c>
      <c r="C23" s="3" t="s">
        <v>34</v>
      </c>
      <c r="D23" s="3" t="s">
        <v>35</v>
      </c>
      <c r="E23" s="3" t="s">
        <v>18</v>
      </c>
      <c r="F23" s="3" t="s">
        <v>22</v>
      </c>
      <c r="G23" s="2">
        <f t="shared" si="2"/>
        <v>32927</v>
      </c>
      <c r="H23" s="2">
        <v>4380</v>
      </c>
      <c r="I23" s="2"/>
      <c r="J23" s="2">
        <v>28547</v>
      </c>
      <c r="K23" s="2"/>
    </row>
    <row r="24" spans="1:11">
      <c r="A24" s="2"/>
      <c r="B24" s="3" t="s">
        <v>8</v>
      </c>
      <c r="C24" s="3" t="s">
        <v>34</v>
      </c>
      <c r="D24" s="3" t="s">
        <v>35</v>
      </c>
      <c r="E24" s="3" t="s">
        <v>18</v>
      </c>
      <c r="F24" s="3" t="s">
        <v>23</v>
      </c>
      <c r="G24" s="2">
        <f t="shared" si="2"/>
        <v>-10339</v>
      </c>
      <c r="H24" s="2"/>
      <c r="I24" s="2"/>
      <c r="J24" s="2">
        <v>-10339</v>
      </c>
      <c r="K24" s="2"/>
    </row>
    <row r="25" spans="1:11">
      <c r="A25" s="2"/>
      <c r="B25" s="3" t="s">
        <v>8</v>
      </c>
      <c r="C25" s="3" t="s">
        <v>34</v>
      </c>
      <c r="D25" s="3" t="s">
        <v>35</v>
      </c>
      <c r="E25" s="3" t="s">
        <v>18</v>
      </c>
      <c r="F25" s="3" t="s">
        <v>24</v>
      </c>
      <c r="G25" s="2">
        <f t="shared" si="2"/>
        <v>0</v>
      </c>
      <c r="H25" s="2"/>
      <c r="I25" s="2"/>
      <c r="J25" s="2"/>
      <c r="K25" s="2"/>
    </row>
    <row r="26" spans="1:11">
      <c r="A26" s="2"/>
      <c r="B26" s="3" t="s">
        <v>8</v>
      </c>
      <c r="C26" s="3" t="s">
        <v>34</v>
      </c>
      <c r="D26" s="3" t="s">
        <v>35</v>
      </c>
      <c r="E26" s="3" t="s">
        <v>18</v>
      </c>
      <c r="F26" s="3" t="s">
        <v>19</v>
      </c>
      <c r="G26" s="2">
        <f t="shared" si="2"/>
        <v>-9500</v>
      </c>
      <c r="H26" s="2"/>
      <c r="I26" s="2"/>
      <c r="J26" s="2">
        <v>-9500</v>
      </c>
      <c r="K26" s="2"/>
    </row>
    <row r="27" spans="1:11">
      <c r="A27" s="2"/>
      <c r="B27" s="3" t="s">
        <v>8</v>
      </c>
      <c r="C27" s="3" t="s">
        <v>34</v>
      </c>
      <c r="D27" s="3" t="s">
        <v>35</v>
      </c>
      <c r="E27" s="3" t="s">
        <v>18</v>
      </c>
      <c r="F27" s="3" t="s">
        <v>25</v>
      </c>
      <c r="G27" s="2">
        <f t="shared" si="2"/>
        <v>6015</v>
      </c>
      <c r="H27" s="2">
        <v>6015</v>
      </c>
      <c r="I27" s="2"/>
      <c r="J27" s="2"/>
      <c r="K27" s="2"/>
    </row>
    <row r="28" spans="1:11">
      <c r="A28" s="2"/>
      <c r="B28" s="3" t="s">
        <v>8</v>
      </c>
      <c r="C28" s="3" t="s">
        <v>34</v>
      </c>
      <c r="D28" s="3" t="s">
        <v>35</v>
      </c>
      <c r="E28" s="3" t="s">
        <v>18</v>
      </c>
      <c r="F28" s="3" t="s">
        <v>26</v>
      </c>
      <c r="G28" s="2">
        <f t="shared" si="2"/>
        <v>10339</v>
      </c>
      <c r="H28" s="2"/>
      <c r="I28" s="2"/>
      <c r="J28" s="2">
        <v>10339</v>
      </c>
      <c r="K28" s="2"/>
    </row>
    <row r="29" spans="1:11">
      <c r="A29" s="2" t="s">
        <v>63</v>
      </c>
      <c r="B29" s="3" t="s">
        <v>8</v>
      </c>
      <c r="C29" s="3" t="s">
        <v>34</v>
      </c>
      <c r="D29" s="3" t="s">
        <v>35</v>
      </c>
      <c r="E29" s="3" t="s">
        <v>18</v>
      </c>
      <c r="F29" s="3"/>
      <c r="G29" s="2">
        <f>SUM(G22:G28)</f>
        <v>138364</v>
      </c>
      <c r="H29" s="2">
        <f>SUM(H2:H22)</f>
        <v>55392</v>
      </c>
      <c r="I29" s="2">
        <f>SUM(I22:I28)</f>
        <v>0</v>
      </c>
      <c r="J29" s="2">
        <f>SUM(J22:J28)</f>
        <v>113573</v>
      </c>
      <c r="K29" s="2">
        <f t="shared" ref="K29" si="3">SUM(K22:K27)</f>
        <v>0</v>
      </c>
    </row>
    <row r="30" spans="1:11">
      <c r="A30" s="2" t="s">
        <v>63</v>
      </c>
      <c r="B30" s="3" t="s">
        <v>8</v>
      </c>
      <c r="C30" s="3" t="s">
        <v>34</v>
      </c>
      <c r="D30" s="3" t="s">
        <v>47</v>
      </c>
      <c r="E30" s="3" t="s">
        <v>18</v>
      </c>
      <c r="F30" s="3" t="s">
        <v>25</v>
      </c>
      <c r="G30" s="2">
        <f t="shared" ref="G30:G31" si="4">SUM(H30:K30)</f>
        <v>19000</v>
      </c>
      <c r="H30" s="2"/>
      <c r="I30" s="2"/>
      <c r="J30" s="2">
        <v>19000</v>
      </c>
      <c r="K30" s="2"/>
    </row>
    <row r="31" spans="1:11">
      <c r="A31" s="2" t="s">
        <v>63</v>
      </c>
      <c r="B31" s="3" t="s">
        <v>8</v>
      </c>
      <c r="C31" s="3" t="s">
        <v>41</v>
      </c>
      <c r="D31" s="3" t="s">
        <v>44</v>
      </c>
      <c r="E31" s="3" t="s">
        <v>37</v>
      </c>
      <c r="F31" s="3" t="s">
        <v>38</v>
      </c>
      <c r="G31" s="2">
        <f t="shared" si="4"/>
        <v>9881</v>
      </c>
      <c r="H31" s="2"/>
      <c r="I31" s="2"/>
      <c r="J31" s="2">
        <v>9881</v>
      </c>
      <c r="K31" s="2"/>
    </row>
    <row r="32" spans="1:11">
      <c r="A32" s="2" t="s">
        <v>62</v>
      </c>
      <c r="B32" s="3" t="s">
        <v>8</v>
      </c>
      <c r="C32" s="3" t="s">
        <v>64</v>
      </c>
      <c r="D32" s="3"/>
      <c r="E32" s="5"/>
      <c r="F32" s="3"/>
      <c r="G32" s="2">
        <f>G21+G29+G30+G31</f>
        <v>37335</v>
      </c>
      <c r="H32" s="2">
        <f>H21+H29+H30+H31</f>
        <v>55392</v>
      </c>
      <c r="I32" s="2">
        <f>I21+I29+I30+I31</f>
        <v>0</v>
      </c>
      <c r="J32" s="2">
        <f>J21+J29+J30+J31</f>
        <v>12544</v>
      </c>
      <c r="K32" s="2">
        <f>K21+K29+K30+K31</f>
        <v>0</v>
      </c>
    </row>
    <row r="33" spans="1:11">
      <c r="A33" s="2"/>
      <c r="B33" s="3"/>
      <c r="C33" s="3"/>
      <c r="D33" s="3"/>
      <c r="E33" s="5"/>
      <c r="F33" s="3"/>
      <c r="G33" s="2"/>
      <c r="H33" s="2"/>
      <c r="I33" s="2"/>
      <c r="J33" s="2"/>
      <c r="K33" s="2"/>
    </row>
    <row r="34" spans="1:11">
      <c r="A34" s="2"/>
      <c r="B34" s="3" t="s">
        <v>16</v>
      </c>
      <c r="C34" s="3" t="s">
        <v>8</v>
      </c>
      <c r="D34" s="3" t="s">
        <v>17</v>
      </c>
      <c r="E34" s="3" t="s">
        <v>18</v>
      </c>
      <c r="F34" s="3" t="s">
        <v>20</v>
      </c>
      <c r="G34" s="2">
        <f t="shared" si="0"/>
        <v>-507974</v>
      </c>
      <c r="H34" s="2">
        <v>-283974</v>
      </c>
      <c r="I34" s="2"/>
      <c r="J34" s="2">
        <v>-224000</v>
      </c>
      <c r="K34" s="2"/>
    </row>
    <row r="35" spans="1:11">
      <c r="A35" s="2"/>
      <c r="B35" s="3" t="s">
        <v>16</v>
      </c>
      <c r="C35" s="3" t="s">
        <v>8</v>
      </c>
      <c r="D35" s="3" t="s">
        <v>17</v>
      </c>
      <c r="E35" s="3" t="s">
        <v>18</v>
      </c>
      <c r="F35" s="3" t="s">
        <v>21</v>
      </c>
      <c r="G35" s="2">
        <f t="shared" si="0"/>
        <v>0</v>
      </c>
      <c r="H35" s="2"/>
      <c r="I35" s="2"/>
      <c r="J35" s="2"/>
      <c r="K35" s="2"/>
    </row>
    <row r="36" spans="1:11">
      <c r="A36" s="2"/>
      <c r="B36" s="3" t="s">
        <v>16</v>
      </c>
      <c r="C36" s="3" t="s">
        <v>8</v>
      </c>
      <c r="D36" s="3" t="s">
        <v>17</v>
      </c>
      <c r="E36" s="3" t="s">
        <v>18</v>
      </c>
      <c r="F36" s="3" t="s">
        <v>22</v>
      </c>
      <c r="G36" s="2">
        <f t="shared" si="0"/>
        <v>-152413</v>
      </c>
      <c r="H36" s="2">
        <v>-85713</v>
      </c>
      <c r="I36" s="2"/>
      <c r="J36" s="2">
        <v>-66700</v>
      </c>
      <c r="K36" s="2"/>
    </row>
    <row r="37" spans="1:11">
      <c r="A37" s="2"/>
      <c r="B37" s="3" t="s">
        <v>16</v>
      </c>
      <c r="C37" s="3" t="s">
        <v>8</v>
      </c>
      <c r="D37" s="3" t="s">
        <v>17</v>
      </c>
      <c r="E37" s="3" t="s">
        <v>18</v>
      </c>
      <c r="F37" s="3" t="s">
        <v>24</v>
      </c>
      <c r="G37" s="2">
        <f t="shared" si="0"/>
        <v>-15000</v>
      </c>
      <c r="H37" s="2"/>
      <c r="I37" s="2"/>
      <c r="J37" s="2">
        <v>-15000</v>
      </c>
      <c r="K37" s="2"/>
    </row>
    <row r="38" spans="1:11">
      <c r="A38" s="2"/>
      <c r="B38" s="3" t="s">
        <v>16</v>
      </c>
      <c r="C38" s="3" t="s">
        <v>8</v>
      </c>
      <c r="D38" s="3" t="s">
        <v>17</v>
      </c>
      <c r="E38" s="3" t="s">
        <v>18</v>
      </c>
      <c r="F38" s="3" t="s">
        <v>23</v>
      </c>
      <c r="G38" s="2">
        <f t="shared" si="0"/>
        <v>-32697</v>
      </c>
      <c r="H38" s="2"/>
      <c r="I38" s="2"/>
      <c r="J38" s="2">
        <v>-32697</v>
      </c>
      <c r="K38" s="2"/>
    </row>
    <row r="39" spans="1:11">
      <c r="A39" s="2"/>
      <c r="B39" s="3" t="s">
        <v>16</v>
      </c>
      <c r="C39" s="3" t="s">
        <v>8</v>
      </c>
      <c r="D39" s="3" t="s">
        <v>17</v>
      </c>
      <c r="E39" s="3" t="s">
        <v>18</v>
      </c>
      <c r="F39" s="3" t="s">
        <v>25</v>
      </c>
      <c r="G39" s="2">
        <f t="shared" si="0"/>
        <v>3911</v>
      </c>
      <c r="H39" s="2">
        <v>3911</v>
      </c>
      <c r="I39" s="2"/>
      <c r="J39" s="2"/>
      <c r="K39" s="2"/>
    </row>
    <row r="40" spans="1:11">
      <c r="A40" s="2"/>
      <c r="B40" s="3" t="s">
        <v>16</v>
      </c>
      <c r="C40" s="3" t="s">
        <v>8</v>
      </c>
      <c r="D40" s="3" t="s">
        <v>17</v>
      </c>
      <c r="E40" s="3" t="s">
        <v>18</v>
      </c>
      <c r="F40" s="3" t="s">
        <v>19</v>
      </c>
      <c r="G40" s="2">
        <f t="shared" si="0"/>
        <v>28197</v>
      </c>
      <c r="H40" s="2"/>
      <c r="I40" s="2"/>
      <c r="J40" s="2">
        <v>28197</v>
      </c>
      <c r="K40" s="2"/>
    </row>
    <row r="41" spans="1:11">
      <c r="A41" s="2"/>
      <c r="B41" s="3" t="s">
        <v>16</v>
      </c>
      <c r="C41" s="3" t="s">
        <v>8</v>
      </c>
      <c r="D41" s="3" t="s">
        <v>17</v>
      </c>
      <c r="E41" s="3" t="s">
        <v>18</v>
      </c>
      <c r="F41" s="3" t="s">
        <v>26</v>
      </c>
      <c r="G41" s="2">
        <f t="shared" si="0"/>
        <v>10000</v>
      </c>
      <c r="H41" s="2"/>
      <c r="I41" s="2"/>
      <c r="J41" s="2">
        <v>10000</v>
      </c>
      <c r="K41" s="2"/>
    </row>
    <row r="42" spans="1:11">
      <c r="A42" s="2" t="s">
        <v>63</v>
      </c>
      <c r="B42" s="3" t="s">
        <v>16</v>
      </c>
      <c r="C42" s="3" t="s">
        <v>8</v>
      </c>
      <c r="D42" s="3" t="s">
        <v>17</v>
      </c>
      <c r="E42" s="3" t="s">
        <v>18</v>
      </c>
      <c r="F42" s="3"/>
      <c r="G42" s="2">
        <f t="shared" ref="G42:H42" si="5">SUM(G34:G41)</f>
        <v>-665976</v>
      </c>
      <c r="H42" s="2">
        <f t="shared" si="5"/>
        <v>-365776</v>
      </c>
      <c r="I42" s="2">
        <f>SUM(I34:I41)</f>
        <v>0</v>
      </c>
      <c r="J42" s="2">
        <f t="shared" ref="J42:K42" si="6">SUM(J34:J41)</f>
        <v>-300200</v>
      </c>
      <c r="K42" s="2">
        <f t="shared" si="6"/>
        <v>0</v>
      </c>
    </row>
    <row r="43" spans="1:11">
      <c r="A43" s="2"/>
      <c r="B43" s="3" t="s">
        <v>16</v>
      </c>
      <c r="C43" s="3" t="s">
        <v>8</v>
      </c>
      <c r="D43" s="3" t="s">
        <v>46</v>
      </c>
      <c r="E43" s="3" t="s">
        <v>18</v>
      </c>
      <c r="F43" s="3" t="s">
        <v>20</v>
      </c>
      <c r="G43" s="2">
        <f t="shared" si="0"/>
        <v>224000</v>
      </c>
      <c r="H43" s="2"/>
      <c r="I43" s="2"/>
      <c r="J43" s="2">
        <v>224000</v>
      </c>
      <c r="K43" s="2"/>
    </row>
    <row r="44" spans="1:11">
      <c r="A44" s="2"/>
      <c r="B44" s="3" t="s">
        <v>16</v>
      </c>
      <c r="C44" s="3" t="s">
        <v>8</v>
      </c>
      <c r="D44" s="3" t="s">
        <v>46</v>
      </c>
      <c r="E44" s="3" t="s">
        <v>18</v>
      </c>
      <c r="F44" s="3" t="s">
        <v>22</v>
      </c>
      <c r="G44" s="2">
        <f t="shared" si="0"/>
        <v>66700</v>
      </c>
      <c r="H44" s="2"/>
      <c r="I44" s="2"/>
      <c r="J44" s="2">
        <v>66700</v>
      </c>
      <c r="K44" s="2"/>
    </row>
    <row r="45" spans="1:11">
      <c r="A45" s="2" t="s">
        <v>63</v>
      </c>
      <c r="B45" s="3" t="s">
        <v>16</v>
      </c>
      <c r="C45" s="3" t="s">
        <v>8</v>
      </c>
      <c r="D45" s="3" t="s">
        <v>46</v>
      </c>
      <c r="E45" s="3" t="s">
        <v>18</v>
      </c>
      <c r="F45" s="3"/>
      <c r="G45" s="2">
        <f>SUM(G43:G44)</f>
        <v>290700</v>
      </c>
      <c r="H45" s="2">
        <f>SUM(H43:H44)</f>
        <v>0</v>
      </c>
      <c r="I45" s="2">
        <f t="shared" ref="I45:K45" si="7">SUM(I43:I44)</f>
        <v>0</v>
      </c>
      <c r="J45" s="2">
        <f t="shared" si="7"/>
        <v>290700</v>
      </c>
      <c r="K45" s="2">
        <f t="shared" si="7"/>
        <v>0</v>
      </c>
    </row>
    <row r="46" spans="1:11">
      <c r="A46" s="2" t="s">
        <v>63</v>
      </c>
      <c r="B46" s="3" t="s">
        <v>16</v>
      </c>
      <c r="C46" s="3" t="s">
        <v>8</v>
      </c>
      <c r="D46" s="3" t="s">
        <v>46</v>
      </c>
      <c r="E46" s="3" t="s">
        <v>37</v>
      </c>
      <c r="F46" s="3" t="s">
        <v>38</v>
      </c>
      <c r="G46" s="2">
        <f t="shared" ref="G46:G50" si="8">SUM(H46:K46)</f>
        <v>388000</v>
      </c>
      <c r="H46" s="2"/>
      <c r="I46" s="2"/>
      <c r="J46" s="2">
        <v>388000</v>
      </c>
      <c r="K46" s="2"/>
    </row>
    <row r="47" spans="1:11">
      <c r="A47" s="2" t="s">
        <v>63</v>
      </c>
      <c r="B47" s="3" t="s">
        <v>16</v>
      </c>
      <c r="C47" s="3" t="s">
        <v>8</v>
      </c>
      <c r="D47" s="3" t="s">
        <v>44</v>
      </c>
      <c r="E47" s="3" t="s">
        <v>37</v>
      </c>
      <c r="F47" s="3" t="s">
        <v>38</v>
      </c>
      <c r="G47" s="2">
        <f t="shared" si="8"/>
        <v>0</v>
      </c>
      <c r="H47" s="2">
        <v>388000</v>
      </c>
      <c r="I47" s="2"/>
      <c r="J47" s="2">
        <v>-388000</v>
      </c>
      <c r="K47" s="2"/>
    </row>
    <row r="48" spans="1:11">
      <c r="A48" s="2"/>
      <c r="B48" s="3" t="s">
        <v>16</v>
      </c>
      <c r="C48" s="3" t="s">
        <v>8</v>
      </c>
      <c r="D48" s="3" t="s">
        <v>42</v>
      </c>
      <c r="E48" s="3" t="s">
        <v>56</v>
      </c>
      <c r="F48" s="3" t="s">
        <v>24</v>
      </c>
      <c r="G48" s="2">
        <f t="shared" si="8"/>
        <v>-680</v>
      </c>
      <c r="H48" s="2"/>
      <c r="I48" s="2">
        <v>-680</v>
      </c>
      <c r="J48" s="2"/>
      <c r="K48" s="2"/>
    </row>
    <row r="49" spans="1:11">
      <c r="A49" s="2"/>
      <c r="B49" s="3" t="s">
        <v>16</v>
      </c>
      <c r="C49" s="3" t="s">
        <v>8</v>
      </c>
      <c r="D49" s="3" t="s">
        <v>42</v>
      </c>
      <c r="E49" s="3" t="s">
        <v>56</v>
      </c>
      <c r="F49" s="3" t="s">
        <v>58</v>
      </c>
      <c r="G49" s="2">
        <f t="shared" si="8"/>
        <v>-17320</v>
      </c>
      <c r="H49" s="2"/>
      <c r="I49" s="2">
        <v>-17320</v>
      </c>
      <c r="J49" s="2"/>
      <c r="K49" s="2"/>
    </row>
    <row r="50" spans="1:11">
      <c r="A50" s="2"/>
      <c r="B50" s="3" t="s">
        <v>16</v>
      </c>
      <c r="C50" s="3" t="s">
        <v>8</v>
      </c>
      <c r="D50" s="3" t="s">
        <v>42</v>
      </c>
      <c r="E50" s="3" t="s">
        <v>56</v>
      </c>
      <c r="F50" s="3" t="s">
        <v>26</v>
      </c>
      <c r="G50" s="2">
        <f t="shared" si="8"/>
        <v>18000</v>
      </c>
      <c r="H50" s="2"/>
      <c r="I50" s="2">
        <v>18000</v>
      </c>
      <c r="J50" s="2"/>
      <c r="K50" s="2"/>
    </row>
    <row r="51" spans="1:11">
      <c r="A51" s="2" t="s">
        <v>65</v>
      </c>
      <c r="B51" s="3" t="s">
        <v>16</v>
      </c>
      <c r="C51" s="3" t="s">
        <v>8</v>
      </c>
      <c r="D51" s="3" t="s">
        <v>42</v>
      </c>
      <c r="E51" s="3" t="s">
        <v>56</v>
      </c>
      <c r="F51" s="3"/>
      <c r="G51" s="2">
        <f>SUM(G48:G50)</f>
        <v>0</v>
      </c>
      <c r="H51" s="2">
        <f>SUM(H48:H50)</f>
        <v>0</v>
      </c>
      <c r="I51" s="2">
        <f t="shared" ref="I51:K51" si="9">SUM(I48:I50)</f>
        <v>0</v>
      </c>
      <c r="J51" s="2">
        <f t="shared" si="9"/>
        <v>0</v>
      </c>
      <c r="K51" s="2">
        <f t="shared" si="9"/>
        <v>0</v>
      </c>
    </row>
    <row r="52" spans="1:11">
      <c r="A52" s="2" t="s">
        <v>61</v>
      </c>
      <c r="B52" s="3" t="s">
        <v>16</v>
      </c>
      <c r="C52" s="3" t="s">
        <v>64</v>
      </c>
      <c r="D52" s="3"/>
      <c r="E52" s="3"/>
      <c r="F52" s="3"/>
      <c r="G52" s="2">
        <f t="shared" ref="G52:J52" si="10">G42+G45+G46+G47+G51</f>
        <v>12724</v>
      </c>
      <c r="H52" s="2">
        <f t="shared" si="10"/>
        <v>22224</v>
      </c>
      <c r="I52" s="2">
        <f t="shared" si="10"/>
        <v>0</v>
      </c>
      <c r="J52" s="2">
        <f t="shared" si="10"/>
        <v>-9500</v>
      </c>
      <c r="K52" s="2">
        <f>K42+K45+K46+K47+K51</f>
        <v>0</v>
      </c>
    </row>
    <row r="53" spans="1:11">
      <c r="A53" s="2"/>
      <c r="B53" s="3"/>
      <c r="C53" s="3"/>
      <c r="D53" s="3"/>
      <c r="E53" s="3"/>
      <c r="F53" s="3"/>
      <c r="G53" s="2"/>
      <c r="H53" s="2"/>
      <c r="I53" s="2"/>
      <c r="J53" s="2"/>
      <c r="K53" s="2"/>
    </row>
    <row r="54" spans="1:11">
      <c r="A54" s="2" t="s">
        <v>61</v>
      </c>
      <c r="B54" s="3" t="s">
        <v>28</v>
      </c>
      <c r="C54" s="3" t="s">
        <v>59</v>
      </c>
      <c r="D54" s="3" t="s">
        <v>60</v>
      </c>
      <c r="E54" s="3" t="s">
        <v>56</v>
      </c>
      <c r="F54" s="3" t="s">
        <v>19</v>
      </c>
      <c r="G54" s="2">
        <f t="shared" si="0"/>
        <v>4000</v>
      </c>
      <c r="H54" s="2"/>
      <c r="I54" s="2"/>
      <c r="J54" s="2">
        <v>4000</v>
      </c>
      <c r="K54" s="2"/>
    </row>
    <row r="55" spans="1:11">
      <c r="A55" s="2"/>
      <c r="B55" s="3"/>
      <c r="C55" s="3"/>
      <c r="D55" s="3"/>
      <c r="E55" s="3"/>
      <c r="F55" s="3"/>
      <c r="G55" s="2"/>
      <c r="H55" s="2"/>
      <c r="I55" s="2"/>
      <c r="J55" s="2"/>
      <c r="K55" s="2"/>
    </row>
    <row r="56" spans="1:11">
      <c r="A56" s="2" t="s">
        <v>63</v>
      </c>
      <c r="B56" s="3" t="s">
        <v>27</v>
      </c>
      <c r="C56" s="3" t="s">
        <v>28</v>
      </c>
      <c r="D56" s="3" t="s">
        <v>39</v>
      </c>
      <c r="E56" s="5">
        <v>850</v>
      </c>
      <c r="F56" s="3" t="s">
        <v>36</v>
      </c>
      <c r="G56" s="2">
        <f t="shared" si="0"/>
        <v>-34163</v>
      </c>
      <c r="H56" s="2">
        <v>-31119</v>
      </c>
      <c r="I56" s="2"/>
      <c r="J56" s="2">
        <v>-3044</v>
      </c>
      <c r="K56" s="2"/>
    </row>
    <row r="57" spans="1:11">
      <c r="A57" s="2" t="s">
        <v>63</v>
      </c>
      <c r="B57" s="3" t="s">
        <v>27</v>
      </c>
      <c r="C57" s="3" t="s">
        <v>28</v>
      </c>
      <c r="D57" s="3" t="s">
        <v>40</v>
      </c>
      <c r="E57" s="5">
        <v>850</v>
      </c>
      <c r="F57" s="3" t="s">
        <v>36</v>
      </c>
      <c r="G57" s="2">
        <f t="shared" si="0"/>
        <v>-15896</v>
      </c>
      <c r="H57" s="2">
        <v>-15896</v>
      </c>
      <c r="I57" s="2"/>
      <c r="J57" s="2"/>
      <c r="K57" s="2"/>
    </row>
    <row r="58" spans="1:11">
      <c r="A58" s="2" t="s">
        <v>63</v>
      </c>
      <c r="B58" s="3" t="s">
        <v>27</v>
      </c>
      <c r="C58" s="3" t="s">
        <v>28</v>
      </c>
      <c r="D58" s="3" t="s">
        <v>43</v>
      </c>
      <c r="E58" s="5">
        <v>850</v>
      </c>
      <c r="F58" s="3" t="s">
        <v>26</v>
      </c>
      <c r="G58" s="2">
        <f t="shared" si="0"/>
        <v>40000</v>
      </c>
      <c r="H58" s="2">
        <v>40000</v>
      </c>
      <c r="I58" s="2"/>
      <c r="J58" s="2"/>
      <c r="K58" s="2"/>
    </row>
    <row r="59" spans="1:11">
      <c r="A59" s="2" t="s">
        <v>63</v>
      </c>
      <c r="B59" s="3" t="s">
        <v>27</v>
      </c>
      <c r="C59" s="3" t="s">
        <v>28</v>
      </c>
      <c r="D59" s="3" t="s">
        <v>42</v>
      </c>
      <c r="E59" s="5">
        <v>850</v>
      </c>
      <c r="F59" s="3" t="s">
        <v>36</v>
      </c>
      <c r="G59" s="2">
        <f t="shared" si="0"/>
        <v>200000</v>
      </c>
      <c r="H59" s="2">
        <v>200000</v>
      </c>
      <c r="I59" s="2"/>
      <c r="J59" s="2"/>
      <c r="K59" s="2"/>
    </row>
    <row r="60" spans="1:11">
      <c r="A60" s="2" t="s">
        <v>63</v>
      </c>
      <c r="B60" s="3" t="s">
        <v>27</v>
      </c>
      <c r="C60" s="3" t="s">
        <v>28</v>
      </c>
      <c r="D60" s="3" t="s">
        <v>55</v>
      </c>
      <c r="E60" s="3" t="s">
        <v>56</v>
      </c>
      <c r="F60" s="3" t="s">
        <v>36</v>
      </c>
      <c r="G60" s="2">
        <f t="shared" ref="G60" si="11">SUM(H60:K60)</f>
        <v>-10000</v>
      </c>
      <c r="H60" s="2">
        <v>-10000</v>
      </c>
      <c r="I60" s="2"/>
      <c r="J60" s="2"/>
      <c r="K60" s="2"/>
    </row>
    <row r="61" spans="1:11">
      <c r="A61" s="2" t="s">
        <v>61</v>
      </c>
      <c r="B61" s="3" t="s">
        <v>27</v>
      </c>
      <c r="C61" s="3" t="s">
        <v>28</v>
      </c>
      <c r="D61" s="3"/>
      <c r="E61" s="3"/>
      <c r="F61" s="3"/>
      <c r="G61" s="2">
        <f>SUM(G56:G60)</f>
        <v>179941</v>
      </c>
      <c r="H61" s="2">
        <f>SUM(H56:H60)</f>
        <v>182985</v>
      </c>
      <c r="I61" s="2">
        <f>SUM(I56:I60)</f>
        <v>0</v>
      </c>
      <c r="J61" s="2">
        <f t="shared" ref="J61:K61" si="12">SUM(J56:J60)</f>
        <v>-3044</v>
      </c>
      <c r="K61" s="2">
        <f t="shared" si="12"/>
        <v>0</v>
      </c>
    </row>
    <row r="62" spans="1:11">
      <c r="A62" s="2"/>
      <c r="B62" s="6" t="s">
        <v>29</v>
      </c>
      <c r="C62" s="3"/>
      <c r="D62" s="3"/>
      <c r="E62" s="2"/>
      <c r="F62" s="2"/>
      <c r="G62" s="2">
        <f t="shared" ref="G62:J62" si="13">G32+G52+G54+G61</f>
        <v>234000</v>
      </c>
      <c r="H62" s="2">
        <f t="shared" si="13"/>
        <v>260601</v>
      </c>
      <c r="I62" s="2">
        <f t="shared" si="13"/>
        <v>0</v>
      </c>
      <c r="J62" s="2">
        <f t="shared" si="13"/>
        <v>4000</v>
      </c>
      <c r="K62" s="2">
        <f>K32+K52+K54+K61</f>
        <v>0</v>
      </c>
    </row>
    <row r="63" spans="1:11">
      <c r="D63" s="1"/>
    </row>
    <row r="64" spans="1:11">
      <c r="B64" t="s">
        <v>32</v>
      </c>
    </row>
  </sheetData>
  <mergeCells count="11">
    <mergeCell ref="G15:K15"/>
    <mergeCell ref="A11:K11"/>
    <mergeCell ref="A12:K12"/>
    <mergeCell ref="A13:K13"/>
    <mergeCell ref="A14:K14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75"/>
  <sheetViews>
    <sheetView tabSelected="1" workbookViewId="0">
      <selection activeCell="J9" sqref="J9"/>
    </sheetView>
  </sheetViews>
  <sheetFormatPr defaultRowHeight="15"/>
  <cols>
    <col min="1" max="1" width="7.28515625" customWidth="1"/>
    <col min="2" max="2" width="4.140625" customWidth="1"/>
    <col min="3" max="3" width="3.85546875" customWidth="1"/>
    <col min="4" max="4" width="8.85546875" customWidth="1"/>
    <col min="5" max="5" width="6.42578125" customWidth="1"/>
    <col min="6" max="6" width="6.28515625" customWidth="1"/>
    <col min="7" max="7" width="12.85546875" customWidth="1"/>
    <col min="8" max="8" width="6.7109375" customWidth="1"/>
    <col min="9" max="9" width="7.85546875" customWidth="1"/>
    <col min="10" max="10" width="10.85546875" customWidth="1"/>
    <col min="11" max="11" width="10.140625" customWidth="1"/>
  </cols>
  <sheetData>
    <row r="2" spans="1:11">
      <c r="H2" t="s">
        <v>14</v>
      </c>
      <c r="J2" s="4"/>
    </row>
    <row r="3" spans="1:11">
      <c r="F3" t="s">
        <v>13</v>
      </c>
    </row>
    <row r="4" spans="1:11">
      <c r="F4" t="s">
        <v>15</v>
      </c>
    </row>
    <row r="5" spans="1:11">
      <c r="F5" t="s">
        <v>9</v>
      </c>
    </row>
    <row r="6" spans="1:11">
      <c r="H6" t="s">
        <v>10</v>
      </c>
    </row>
    <row r="7" spans="1:11">
      <c r="G7" t="s">
        <v>11</v>
      </c>
    </row>
    <row r="8" spans="1:11">
      <c r="H8" t="s">
        <v>12</v>
      </c>
    </row>
    <row r="9" spans="1:11">
      <c r="G9" t="s">
        <v>86</v>
      </c>
      <c r="I9" t="s">
        <v>87</v>
      </c>
      <c r="J9" t="s">
        <v>88</v>
      </c>
    </row>
    <row r="10" spans="1:11" ht="15.75">
      <c r="C10" t="s">
        <v>31</v>
      </c>
    </row>
    <row r="11" spans="1:11">
      <c r="A11" s="11" t="s">
        <v>70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>
      <c r="A12" s="11" t="s">
        <v>71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>
      <c r="A13" s="11" t="s">
        <v>72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>
      <c r="A14" s="11" t="s">
        <v>73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>
      <c r="A15" s="11" t="s">
        <v>83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>
      <c r="A16" s="16" t="s">
        <v>84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>
      <c r="A17" s="16" t="s">
        <v>85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3.25" customHeight="1">
      <c r="A18" s="12"/>
      <c r="B18" s="14" t="s">
        <v>0</v>
      </c>
      <c r="C18" s="14" t="s">
        <v>1</v>
      </c>
      <c r="D18" s="14" t="s">
        <v>2</v>
      </c>
      <c r="E18" s="14" t="s">
        <v>3</v>
      </c>
      <c r="F18" s="14" t="s">
        <v>4</v>
      </c>
      <c r="G18" s="10" t="s">
        <v>30</v>
      </c>
      <c r="H18" s="10"/>
      <c r="I18" s="10"/>
      <c r="J18" s="10"/>
      <c r="K18" s="10"/>
    </row>
    <row r="19" spans="1:11">
      <c r="A19" s="13"/>
      <c r="B19" s="15"/>
      <c r="C19" s="15"/>
      <c r="D19" s="15"/>
      <c r="E19" s="15"/>
      <c r="F19" s="15"/>
      <c r="G19" s="2" t="s">
        <v>5</v>
      </c>
      <c r="H19" s="7" t="s">
        <v>66</v>
      </c>
      <c r="I19" s="8" t="s">
        <v>67</v>
      </c>
      <c r="J19" s="2" t="s">
        <v>68</v>
      </c>
      <c r="K19" s="2" t="s">
        <v>69</v>
      </c>
    </row>
    <row r="20" spans="1:11">
      <c r="A20" s="2"/>
      <c r="B20" s="3" t="s">
        <v>8</v>
      </c>
      <c r="C20" s="3" t="s">
        <v>7</v>
      </c>
      <c r="D20" s="3" t="s">
        <v>33</v>
      </c>
      <c r="E20" s="5">
        <v>850</v>
      </c>
      <c r="F20" s="5">
        <v>211</v>
      </c>
      <c r="G20" s="2">
        <f t="shared" ref="G20:G67" si="0">SUM(H20:K20)</f>
        <v>0</v>
      </c>
      <c r="H20" s="2"/>
      <c r="I20" s="2"/>
      <c r="J20" s="2"/>
      <c r="K20" s="2"/>
    </row>
    <row r="21" spans="1:11">
      <c r="A21" s="2"/>
      <c r="B21" s="3" t="s">
        <v>8</v>
      </c>
      <c r="C21" s="3" t="s">
        <v>7</v>
      </c>
      <c r="D21" s="3" t="s">
        <v>33</v>
      </c>
      <c r="E21" s="5">
        <v>850</v>
      </c>
      <c r="F21" s="5">
        <v>213</v>
      </c>
      <c r="G21" s="2">
        <f t="shared" si="0"/>
        <v>0</v>
      </c>
      <c r="H21" s="2"/>
      <c r="I21" s="2"/>
      <c r="J21" s="2"/>
      <c r="K21" s="2"/>
    </row>
    <row r="22" spans="1:11">
      <c r="A22" s="2"/>
      <c r="B22" s="3" t="s">
        <v>8</v>
      </c>
      <c r="C22" s="3" t="s">
        <v>7</v>
      </c>
      <c r="D22" s="3" t="s">
        <v>33</v>
      </c>
      <c r="E22" s="5">
        <v>850</v>
      </c>
      <c r="F22" s="3" t="s">
        <v>26</v>
      </c>
      <c r="G22" s="2">
        <f t="shared" si="0"/>
        <v>0</v>
      </c>
      <c r="H22" s="2"/>
      <c r="I22" s="2"/>
      <c r="J22" s="2"/>
      <c r="K22" s="2"/>
    </row>
    <row r="23" spans="1:11">
      <c r="A23" s="2"/>
      <c r="B23" s="3" t="s">
        <v>8</v>
      </c>
      <c r="C23" s="3" t="s">
        <v>7</v>
      </c>
      <c r="D23" s="3" t="s">
        <v>33</v>
      </c>
      <c r="E23" s="5">
        <v>850</v>
      </c>
      <c r="F23" s="3" t="s">
        <v>25</v>
      </c>
      <c r="G23" s="2">
        <f>SUM(H23:K23)</f>
        <v>0</v>
      </c>
      <c r="H23" s="2"/>
      <c r="I23" s="2"/>
      <c r="J23" s="2"/>
      <c r="K23" s="2"/>
    </row>
    <row r="24" spans="1:11">
      <c r="A24" s="2" t="s">
        <v>63</v>
      </c>
      <c r="B24" s="3" t="s">
        <v>8</v>
      </c>
      <c r="C24" s="3" t="s">
        <v>7</v>
      </c>
      <c r="D24" s="3" t="s">
        <v>33</v>
      </c>
      <c r="E24" s="5">
        <v>850</v>
      </c>
      <c r="F24" s="3"/>
      <c r="G24" s="2">
        <f>SUM(G20:G23)</f>
        <v>0</v>
      </c>
      <c r="H24" s="2">
        <f>SUM(H20:H23)</f>
        <v>0</v>
      </c>
      <c r="I24" s="2">
        <f>SUM(I20:I23)</f>
        <v>0</v>
      </c>
      <c r="J24" s="2">
        <f t="shared" ref="J24:K24" si="1">SUM(J20:J23)</f>
        <v>0</v>
      </c>
      <c r="K24" s="2">
        <f t="shared" si="1"/>
        <v>0</v>
      </c>
    </row>
    <row r="25" spans="1:11">
      <c r="A25" s="2"/>
      <c r="B25" s="3" t="s">
        <v>8</v>
      </c>
      <c r="C25" s="3" t="s">
        <v>34</v>
      </c>
      <c r="D25" s="3" t="s">
        <v>35</v>
      </c>
      <c r="E25" s="3" t="s">
        <v>18</v>
      </c>
      <c r="F25" s="3" t="s">
        <v>20</v>
      </c>
      <c r="G25" s="2">
        <f t="shared" ref="G25:G31" si="2">SUM(H25:K25)</f>
        <v>0</v>
      </c>
      <c r="H25" s="2"/>
      <c r="I25" s="2"/>
      <c r="J25" s="2"/>
      <c r="K25" s="2"/>
    </row>
    <row r="26" spans="1:11">
      <c r="A26" s="2"/>
      <c r="B26" s="3" t="s">
        <v>8</v>
      </c>
      <c r="C26" s="3" t="s">
        <v>34</v>
      </c>
      <c r="D26" s="3" t="s">
        <v>35</v>
      </c>
      <c r="E26" s="3" t="s">
        <v>18</v>
      </c>
      <c r="F26" s="3" t="s">
        <v>22</v>
      </c>
      <c r="G26" s="2">
        <f t="shared" si="2"/>
        <v>0</v>
      </c>
      <c r="H26" s="2"/>
      <c r="I26" s="2"/>
      <c r="J26" s="2"/>
      <c r="K26" s="2"/>
    </row>
    <row r="27" spans="1:11">
      <c r="A27" s="2"/>
      <c r="B27" s="3" t="s">
        <v>8</v>
      </c>
      <c r="C27" s="3" t="s">
        <v>34</v>
      </c>
      <c r="D27" s="3" t="s">
        <v>35</v>
      </c>
      <c r="E27" s="3" t="s">
        <v>18</v>
      </c>
      <c r="F27" s="3" t="s">
        <v>23</v>
      </c>
      <c r="G27" s="2">
        <f t="shared" si="2"/>
        <v>0</v>
      </c>
      <c r="H27" s="2"/>
      <c r="I27" s="2"/>
      <c r="J27" s="2"/>
      <c r="K27" s="2"/>
    </row>
    <row r="28" spans="1:11">
      <c r="A28" s="2"/>
      <c r="B28" s="3" t="s">
        <v>8</v>
      </c>
      <c r="C28" s="3" t="s">
        <v>34</v>
      </c>
      <c r="D28" s="3" t="s">
        <v>35</v>
      </c>
      <c r="E28" s="3" t="s">
        <v>18</v>
      </c>
      <c r="F28" s="3" t="s">
        <v>24</v>
      </c>
      <c r="G28" s="2">
        <f t="shared" si="2"/>
        <v>10744</v>
      </c>
      <c r="H28" s="2"/>
      <c r="I28" s="2"/>
      <c r="J28" s="2">
        <v>10744</v>
      </c>
      <c r="K28" s="2"/>
    </row>
    <row r="29" spans="1:11">
      <c r="A29" s="2"/>
      <c r="B29" s="3" t="s">
        <v>8</v>
      </c>
      <c r="C29" s="3" t="s">
        <v>34</v>
      </c>
      <c r="D29" s="3" t="s">
        <v>35</v>
      </c>
      <c r="E29" s="3" t="s">
        <v>18</v>
      </c>
      <c r="F29" s="3" t="s">
        <v>19</v>
      </c>
      <c r="G29" s="2">
        <f t="shared" si="2"/>
        <v>71410</v>
      </c>
      <c r="H29" s="2"/>
      <c r="I29" s="2"/>
      <c r="J29" s="2">
        <v>71410</v>
      </c>
      <c r="K29" s="2"/>
    </row>
    <row r="30" spans="1:11">
      <c r="A30" s="2"/>
      <c r="B30" s="3" t="s">
        <v>8</v>
      </c>
      <c r="C30" s="3" t="s">
        <v>34</v>
      </c>
      <c r="D30" s="3" t="s">
        <v>35</v>
      </c>
      <c r="E30" s="3" t="s">
        <v>18</v>
      </c>
      <c r="F30" s="3" t="s">
        <v>25</v>
      </c>
      <c r="G30" s="2">
        <f t="shared" si="2"/>
        <v>3000</v>
      </c>
      <c r="H30" s="2"/>
      <c r="I30" s="2"/>
      <c r="J30" s="2">
        <v>3000</v>
      </c>
      <c r="K30" s="2"/>
    </row>
    <row r="31" spans="1:11">
      <c r="A31" s="2"/>
      <c r="B31" s="3" t="s">
        <v>8</v>
      </c>
      <c r="C31" s="3" t="s">
        <v>34</v>
      </c>
      <c r="D31" s="3" t="s">
        <v>35</v>
      </c>
      <c r="E31" s="3" t="s">
        <v>18</v>
      </c>
      <c r="F31" s="3" t="s">
        <v>26</v>
      </c>
      <c r="G31" s="2">
        <f t="shared" si="2"/>
        <v>61846</v>
      </c>
      <c r="H31" s="2"/>
      <c r="I31" s="2"/>
      <c r="J31" s="2">
        <v>61846</v>
      </c>
      <c r="K31" s="2"/>
    </row>
    <row r="32" spans="1:11">
      <c r="A32" s="2" t="s">
        <v>63</v>
      </c>
      <c r="B32" s="3" t="s">
        <v>8</v>
      </c>
      <c r="C32" s="3" t="s">
        <v>34</v>
      </c>
      <c r="D32" s="3" t="s">
        <v>35</v>
      </c>
      <c r="E32" s="3" t="s">
        <v>18</v>
      </c>
      <c r="F32" s="3"/>
      <c r="G32" s="2">
        <f>SUM(G25:G31)</f>
        <v>147000</v>
      </c>
      <c r="H32" s="2">
        <f>SUM(H25:H31)</f>
        <v>0</v>
      </c>
      <c r="I32" s="2">
        <f t="shared" ref="I32:K32" si="3">SUM(I25:I31)</f>
        <v>0</v>
      </c>
      <c r="J32" s="2">
        <f t="shared" si="3"/>
        <v>147000</v>
      </c>
      <c r="K32" s="2">
        <f t="shared" si="3"/>
        <v>0</v>
      </c>
    </row>
    <row r="33" spans="1:11">
      <c r="A33" s="2" t="s">
        <v>63</v>
      </c>
      <c r="B33" s="3" t="s">
        <v>8</v>
      </c>
      <c r="C33" s="3" t="s">
        <v>34</v>
      </c>
      <c r="D33" s="3" t="s">
        <v>47</v>
      </c>
      <c r="E33" s="3" t="s">
        <v>18</v>
      </c>
      <c r="F33" s="3" t="s">
        <v>25</v>
      </c>
      <c r="G33" s="2">
        <f t="shared" ref="G33:G35" si="4">SUM(H33:K33)</f>
        <v>524</v>
      </c>
      <c r="H33" s="2"/>
      <c r="I33" s="2"/>
      <c r="J33" s="2">
        <v>524</v>
      </c>
      <c r="K33" s="2"/>
    </row>
    <row r="34" spans="1:11">
      <c r="A34" s="2" t="s">
        <v>63</v>
      </c>
      <c r="B34" s="3" t="s">
        <v>8</v>
      </c>
      <c r="C34" s="3" t="s">
        <v>34</v>
      </c>
      <c r="D34" s="3" t="s">
        <v>80</v>
      </c>
      <c r="E34" s="3" t="s">
        <v>56</v>
      </c>
      <c r="F34" s="3" t="s">
        <v>19</v>
      </c>
      <c r="G34" s="2">
        <f t="shared" si="4"/>
        <v>81000</v>
      </c>
      <c r="H34" s="2"/>
      <c r="I34" s="2"/>
      <c r="J34" s="2">
        <v>81000</v>
      </c>
      <c r="K34" s="2"/>
    </row>
    <row r="35" spans="1:11">
      <c r="A35" s="2" t="s">
        <v>63</v>
      </c>
      <c r="B35" s="3" t="s">
        <v>8</v>
      </c>
      <c r="C35" s="3" t="s">
        <v>41</v>
      </c>
      <c r="D35" s="3" t="s">
        <v>44</v>
      </c>
      <c r="E35" s="3" t="s">
        <v>37</v>
      </c>
      <c r="F35" s="3" t="s">
        <v>38</v>
      </c>
      <c r="G35" s="2">
        <f t="shared" si="4"/>
        <v>0</v>
      </c>
      <c r="H35" s="2"/>
      <c r="I35" s="2"/>
      <c r="J35" s="2"/>
      <c r="K35" s="2"/>
    </row>
    <row r="36" spans="1:11">
      <c r="A36" s="2" t="s">
        <v>62</v>
      </c>
      <c r="B36" s="3" t="s">
        <v>8</v>
      </c>
      <c r="C36" s="3" t="s">
        <v>64</v>
      </c>
      <c r="D36" s="3"/>
      <c r="E36" s="5"/>
      <c r="F36" s="3"/>
      <c r="G36" s="2">
        <f>G24+G32+G33+G34+G35</f>
        <v>228524</v>
      </c>
      <c r="H36" s="2">
        <f t="shared" ref="H36:K36" si="5">H24+H32+H33+H34+H35</f>
        <v>0</v>
      </c>
      <c r="I36" s="2">
        <f t="shared" si="5"/>
        <v>0</v>
      </c>
      <c r="J36" s="2">
        <f t="shared" si="5"/>
        <v>228524</v>
      </c>
      <c r="K36" s="2">
        <f t="shared" si="5"/>
        <v>0</v>
      </c>
    </row>
    <row r="37" spans="1:11">
      <c r="A37" s="2"/>
      <c r="B37" s="3"/>
      <c r="C37" s="3"/>
      <c r="D37" s="3"/>
      <c r="E37" s="5"/>
      <c r="F37" s="3"/>
      <c r="G37" s="2"/>
      <c r="H37" s="2"/>
      <c r="I37" s="2"/>
      <c r="J37" s="2"/>
      <c r="K37" s="2"/>
    </row>
    <row r="38" spans="1:11">
      <c r="A38" s="2"/>
      <c r="B38" s="3" t="s">
        <v>16</v>
      </c>
      <c r="C38" s="3" t="s">
        <v>8</v>
      </c>
      <c r="D38" s="3" t="s">
        <v>17</v>
      </c>
      <c r="E38" s="3" t="s">
        <v>18</v>
      </c>
      <c r="F38" s="3" t="s">
        <v>20</v>
      </c>
      <c r="G38" s="2">
        <f t="shared" si="0"/>
        <v>-30000</v>
      </c>
      <c r="H38" s="2"/>
      <c r="I38" s="2"/>
      <c r="J38" s="2">
        <v>-30000</v>
      </c>
      <c r="K38" s="2"/>
    </row>
    <row r="39" spans="1:11">
      <c r="A39" s="2"/>
      <c r="B39" s="3" t="s">
        <v>16</v>
      </c>
      <c r="C39" s="3" t="s">
        <v>8</v>
      </c>
      <c r="D39" s="3" t="s">
        <v>17</v>
      </c>
      <c r="E39" s="3" t="s">
        <v>18</v>
      </c>
      <c r="F39" s="3" t="s">
        <v>21</v>
      </c>
      <c r="G39" s="2">
        <f t="shared" si="0"/>
        <v>0</v>
      </c>
      <c r="H39" s="2"/>
      <c r="I39" s="2"/>
      <c r="J39" s="2"/>
      <c r="K39" s="2"/>
    </row>
    <row r="40" spans="1:11">
      <c r="A40" s="2"/>
      <c r="B40" s="3" t="s">
        <v>16</v>
      </c>
      <c r="C40" s="3" t="s">
        <v>8</v>
      </c>
      <c r="D40" s="3" t="s">
        <v>17</v>
      </c>
      <c r="E40" s="3" t="s">
        <v>18</v>
      </c>
      <c r="F40" s="3" t="s">
        <v>22</v>
      </c>
      <c r="G40" s="2">
        <f t="shared" si="0"/>
        <v>0</v>
      </c>
      <c r="H40" s="2"/>
      <c r="I40" s="2"/>
      <c r="J40" s="2"/>
      <c r="K40" s="2"/>
    </row>
    <row r="41" spans="1:11">
      <c r="A41" s="2"/>
      <c r="B41" s="3" t="s">
        <v>16</v>
      </c>
      <c r="C41" s="3" t="s">
        <v>8</v>
      </c>
      <c r="D41" s="3" t="s">
        <v>17</v>
      </c>
      <c r="E41" s="3" t="s">
        <v>18</v>
      </c>
      <c r="F41" s="3" t="s">
        <v>24</v>
      </c>
      <c r="G41" s="2">
        <f t="shared" si="0"/>
        <v>63278.3</v>
      </c>
      <c r="H41" s="2"/>
      <c r="I41" s="2"/>
      <c r="J41" s="2">
        <v>63278.3</v>
      </c>
      <c r="K41" s="2"/>
    </row>
    <row r="42" spans="1:11">
      <c r="A42" s="2"/>
      <c r="B42" s="3" t="s">
        <v>16</v>
      </c>
      <c r="C42" s="3" t="s">
        <v>8</v>
      </c>
      <c r="D42" s="3" t="s">
        <v>17</v>
      </c>
      <c r="E42" s="3" t="s">
        <v>18</v>
      </c>
      <c r="F42" s="3" t="s">
        <v>23</v>
      </c>
      <c r="G42" s="2">
        <f t="shared" si="0"/>
        <v>0</v>
      </c>
      <c r="H42" s="2"/>
      <c r="I42" s="2"/>
      <c r="J42" s="2"/>
      <c r="K42" s="2"/>
    </row>
    <row r="43" spans="1:11">
      <c r="A43" s="2"/>
      <c r="B43" s="3" t="s">
        <v>16</v>
      </c>
      <c r="C43" s="3" t="s">
        <v>8</v>
      </c>
      <c r="D43" s="3" t="s">
        <v>17</v>
      </c>
      <c r="E43" s="3" t="s">
        <v>18</v>
      </c>
      <c r="F43" s="3" t="s">
        <v>25</v>
      </c>
      <c r="G43" s="2">
        <f t="shared" si="0"/>
        <v>5000</v>
      </c>
      <c r="H43" s="2"/>
      <c r="I43" s="2"/>
      <c r="J43" s="2">
        <v>5000</v>
      </c>
      <c r="K43" s="2"/>
    </row>
    <row r="44" spans="1:11">
      <c r="A44" s="2"/>
      <c r="B44" s="3" t="s">
        <v>16</v>
      </c>
      <c r="C44" s="3" t="s">
        <v>8</v>
      </c>
      <c r="D44" s="3" t="s">
        <v>17</v>
      </c>
      <c r="E44" s="3" t="s">
        <v>18</v>
      </c>
      <c r="F44" s="3" t="s">
        <v>19</v>
      </c>
      <c r="G44" s="2">
        <f t="shared" si="0"/>
        <v>0</v>
      </c>
      <c r="H44" s="2"/>
      <c r="I44" s="2"/>
      <c r="J44" s="2"/>
      <c r="K44" s="2"/>
    </row>
    <row r="45" spans="1:11">
      <c r="A45" s="2"/>
      <c r="B45" s="3" t="s">
        <v>16</v>
      </c>
      <c r="C45" s="3" t="s">
        <v>8</v>
      </c>
      <c r="D45" s="3" t="s">
        <v>17</v>
      </c>
      <c r="E45" s="3" t="s">
        <v>18</v>
      </c>
      <c r="F45" s="3" t="s">
        <v>25</v>
      </c>
      <c r="G45" s="2">
        <f t="shared" si="0"/>
        <v>0</v>
      </c>
      <c r="H45" s="2"/>
      <c r="I45" s="2"/>
      <c r="J45" s="2"/>
      <c r="K45" s="2"/>
    </row>
    <row r="46" spans="1:11">
      <c r="A46" s="2"/>
      <c r="B46" s="3" t="s">
        <v>16</v>
      </c>
      <c r="C46" s="3" t="s">
        <v>8</v>
      </c>
      <c r="D46" s="3" t="s">
        <v>17</v>
      </c>
      <c r="E46" s="3" t="s">
        <v>18</v>
      </c>
      <c r="F46" s="3" t="s">
        <v>26</v>
      </c>
      <c r="G46" s="2">
        <f t="shared" si="0"/>
        <v>0</v>
      </c>
      <c r="H46" s="2"/>
      <c r="I46" s="2"/>
      <c r="J46" s="2"/>
      <c r="K46" s="2"/>
    </row>
    <row r="47" spans="1:11">
      <c r="A47" s="2" t="s">
        <v>63</v>
      </c>
      <c r="B47" s="3" t="s">
        <v>16</v>
      </c>
      <c r="C47" s="3" t="s">
        <v>8</v>
      </c>
      <c r="D47" s="3" t="s">
        <v>17</v>
      </c>
      <c r="E47" s="3" t="s">
        <v>18</v>
      </c>
      <c r="F47" s="3"/>
      <c r="G47" s="2">
        <f>SUM(G38:G46)</f>
        <v>38278.300000000003</v>
      </c>
      <c r="H47" s="2">
        <f>SUM(H38:H46)</f>
        <v>0</v>
      </c>
      <c r="I47" s="2">
        <f t="shared" ref="I47:K47" si="6">SUM(I38:I46)</f>
        <v>0</v>
      </c>
      <c r="J47" s="2">
        <f t="shared" si="6"/>
        <v>38278.300000000003</v>
      </c>
      <c r="K47" s="2">
        <f t="shared" si="6"/>
        <v>0</v>
      </c>
    </row>
    <row r="48" spans="1:11">
      <c r="A48" s="2"/>
      <c r="B48" s="3" t="s">
        <v>16</v>
      </c>
      <c r="C48" s="3" t="s">
        <v>8</v>
      </c>
      <c r="D48" s="3" t="s">
        <v>46</v>
      </c>
      <c r="E48" s="3" t="s">
        <v>18</v>
      </c>
      <c r="F48" s="3" t="s">
        <v>20</v>
      </c>
      <c r="G48" s="2">
        <f t="shared" si="0"/>
        <v>75600</v>
      </c>
      <c r="H48" s="2"/>
      <c r="I48" s="2"/>
      <c r="J48" s="2">
        <v>75600</v>
      </c>
      <c r="K48" s="2"/>
    </row>
    <row r="49" spans="1:11">
      <c r="A49" s="2"/>
      <c r="B49" s="3" t="s">
        <v>16</v>
      </c>
      <c r="C49" s="3" t="s">
        <v>8</v>
      </c>
      <c r="D49" s="3" t="s">
        <v>46</v>
      </c>
      <c r="E49" s="3" t="s">
        <v>18</v>
      </c>
      <c r="F49" s="3" t="s">
        <v>22</v>
      </c>
      <c r="G49" s="2">
        <f t="shared" si="0"/>
        <v>23000</v>
      </c>
      <c r="H49" s="2"/>
      <c r="I49" s="2"/>
      <c r="J49" s="2">
        <v>23000</v>
      </c>
      <c r="K49" s="2"/>
    </row>
    <row r="50" spans="1:11">
      <c r="A50" s="2" t="s">
        <v>63</v>
      </c>
      <c r="B50" s="3" t="s">
        <v>16</v>
      </c>
      <c r="C50" s="3" t="s">
        <v>8</v>
      </c>
      <c r="D50" s="3" t="s">
        <v>46</v>
      </c>
      <c r="E50" s="3" t="s">
        <v>18</v>
      </c>
      <c r="F50" s="3"/>
      <c r="G50" s="2">
        <f>SUM(G48:G49)</f>
        <v>98600</v>
      </c>
      <c r="H50" s="2">
        <f>SUM(H48:H49)</f>
        <v>0</v>
      </c>
      <c r="I50" s="2">
        <f t="shared" ref="I50:K50" si="7">SUM(I48:I49)</f>
        <v>0</v>
      </c>
      <c r="J50" s="2">
        <f t="shared" si="7"/>
        <v>98600</v>
      </c>
      <c r="K50" s="2">
        <f t="shared" si="7"/>
        <v>0</v>
      </c>
    </row>
    <row r="51" spans="1:11">
      <c r="A51" s="2" t="s">
        <v>63</v>
      </c>
      <c r="B51" s="3" t="s">
        <v>16</v>
      </c>
      <c r="C51" s="3" t="s">
        <v>8</v>
      </c>
      <c r="D51" s="3" t="s">
        <v>46</v>
      </c>
      <c r="E51" s="3" t="s">
        <v>37</v>
      </c>
      <c r="F51" s="3" t="s">
        <v>38</v>
      </c>
      <c r="G51" s="2">
        <f t="shared" ref="G51:G52" si="8">SUM(H51:K51)</f>
        <v>0</v>
      </c>
      <c r="H51" s="2"/>
      <c r="I51" s="2"/>
      <c r="J51" s="2"/>
      <c r="K51" s="2"/>
    </row>
    <row r="52" spans="1:11">
      <c r="A52" s="2" t="s">
        <v>63</v>
      </c>
      <c r="B52" s="3" t="s">
        <v>16</v>
      </c>
      <c r="C52" s="3" t="s">
        <v>8</v>
      </c>
      <c r="D52" s="3" t="s">
        <v>60</v>
      </c>
      <c r="E52" s="3" t="s">
        <v>56</v>
      </c>
      <c r="F52" s="3" t="s">
        <v>24</v>
      </c>
      <c r="G52" s="2">
        <f t="shared" si="8"/>
        <v>4500000</v>
      </c>
      <c r="H52" s="2"/>
      <c r="I52" s="2"/>
      <c r="J52" s="2">
        <v>4500000</v>
      </c>
      <c r="K52" s="2"/>
    </row>
    <row r="53" spans="1:11">
      <c r="A53" s="2"/>
      <c r="B53" s="3" t="s">
        <v>16</v>
      </c>
      <c r="C53" s="3" t="s">
        <v>8</v>
      </c>
      <c r="D53" s="3" t="s">
        <v>42</v>
      </c>
      <c r="E53" s="3" t="s">
        <v>56</v>
      </c>
      <c r="F53" s="3" t="s">
        <v>24</v>
      </c>
      <c r="G53" s="2">
        <f t="shared" ref="G53:G58" si="9">SUM(H53:K53)</f>
        <v>0</v>
      </c>
      <c r="H53" s="2"/>
      <c r="I53" s="2"/>
      <c r="J53" s="2"/>
      <c r="K53" s="2"/>
    </row>
    <row r="54" spans="1:11">
      <c r="A54" s="2"/>
      <c r="B54" s="3" t="s">
        <v>16</v>
      </c>
      <c r="C54" s="3" t="s">
        <v>8</v>
      </c>
      <c r="D54" s="3" t="s">
        <v>42</v>
      </c>
      <c r="E54" s="3" t="s">
        <v>56</v>
      </c>
      <c r="F54" s="3" t="s">
        <v>58</v>
      </c>
      <c r="G54" s="2">
        <f t="shared" si="9"/>
        <v>0</v>
      </c>
      <c r="H54" s="2"/>
      <c r="I54" s="2"/>
      <c r="J54" s="2"/>
      <c r="K54" s="2"/>
    </row>
    <row r="55" spans="1:11">
      <c r="A55" s="2"/>
      <c r="B55" s="3" t="s">
        <v>16</v>
      </c>
      <c r="C55" s="3" t="s">
        <v>8</v>
      </c>
      <c r="D55" s="3" t="s">
        <v>42</v>
      </c>
      <c r="E55" s="3" t="s">
        <v>56</v>
      </c>
      <c r="F55" s="3" t="s">
        <v>26</v>
      </c>
      <c r="G55" s="2">
        <f t="shared" si="9"/>
        <v>0</v>
      </c>
      <c r="H55" s="2"/>
      <c r="I55" s="2"/>
      <c r="J55" s="2"/>
      <c r="K55" s="2"/>
    </row>
    <row r="56" spans="1:11">
      <c r="A56" s="2" t="s">
        <v>65</v>
      </c>
      <c r="B56" s="3" t="s">
        <v>16</v>
      </c>
      <c r="C56" s="3" t="s">
        <v>8</v>
      </c>
      <c r="D56" s="3" t="s">
        <v>42</v>
      </c>
      <c r="E56" s="3" t="s">
        <v>56</v>
      </c>
      <c r="F56" s="3"/>
      <c r="G56" s="2">
        <f>SUM(G53:G55)</f>
        <v>0</v>
      </c>
      <c r="H56" s="2">
        <f>SUM(H53:H55)</f>
        <v>0</v>
      </c>
      <c r="I56" s="2">
        <f t="shared" ref="I56" si="10">SUM(I53:I55)</f>
        <v>0</v>
      </c>
      <c r="J56" s="2">
        <f t="shared" ref="J56" si="11">SUM(J53:J55)</f>
        <v>0</v>
      </c>
      <c r="K56" s="2">
        <f t="shared" ref="K56" si="12">SUM(K53:K55)</f>
        <v>0</v>
      </c>
    </row>
    <row r="57" spans="1:11">
      <c r="A57" s="2"/>
      <c r="B57" s="3" t="s">
        <v>16</v>
      </c>
      <c r="C57" s="3" t="s">
        <v>8</v>
      </c>
      <c r="D57" s="3" t="s">
        <v>79</v>
      </c>
      <c r="E57" s="3" t="s">
        <v>56</v>
      </c>
      <c r="F57" s="3" t="s">
        <v>58</v>
      </c>
      <c r="G57" s="2">
        <f t="shared" si="9"/>
        <v>3000000</v>
      </c>
      <c r="H57" s="2"/>
      <c r="I57" s="2"/>
      <c r="J57" s="2">
        <v>3000000</v>
      </c>
      <c r="K57" s="2"/>
    </row>
    <row r="58" spans="1:11">
      <c r="A58" s="2"/>
      <c r="B58" s="3" t="s">
        <v>16</v>
      </c>
      <c r="C58" s="3" t="s">
        <v>8</v>
      </c>
      <c r="D58" s="3" t="s">
        <v>79</v>
      </c>
      <c r="E58" s="3" t="s">
        <v>56</v>
      </c>
      <c r="F58" s="3" t="s">
        <v>26</v>
      </c>
      <c r="G58" s="2">
        <f t="shared" si="9"/>
        <v>200000</v>
      </c>
      <c r="H58" s="2"/>
      <c r="I58" s="2"/>
      <c r="J58" s="2">
        <v>200000</v>
      </c>
      <c r="K58" s="2"/>
    </row>
    <row r="59" spans="1:11">
      <c r="A59" s="2" t="s">
        <v>65</v>
      </c>
      <c r="B59" s="3" t="s">
        <v>16</v>
      </c>
      <c r="C59" s="3" t="s">
        <v>8</v>
      </c>
      <c r="D59" s="3" t="s">
        <v>79</v>
      </c>
      <c r="E59" s="3" t="s">
        <v>56</v>
      </c>
      <c r="F59" s="3"/>
      <c r="G59" s="2">
        <f>G57+G58</f>
        <v>3200000</v>
      </c>
      <c r="H59" s="2">
        <f t="shared" ref="H59:K59" si="13">H57+H58</f>
        <v>0</v>
      </c>
      <c r="I59" s="2">
        <f t="shared" si="13"/>
        <v>0</v>
      </c>
      <c r="J59" s="2">
        <f t="shared" si="13"/>
        <v>3200000</v>
      </c>
      <c r="K59" s="2">
        <f t="shared" si="13"/>
        <v>0</v>
      </c>
    </row>
    <row r="60" spans="1:11">
      <c r="A60" s="2" t="s">
        <v>61</v>
      </c>
      <c r="B60" s="3" t="s">
        <v>16</v>
      </c>
      <c r="C60" s="3" t="s">
        <v>64</v>
      </c>
      <c r="D60" s="3"/>
      <c r="E60" s="3"/>
      <c r="F60" s="3"/>
      <c r="G60" s="2">
        <f>G47+G50+G51+G52+G56+G59</f>
        <v>7836878.2999999998</v>
      </c>
      <c r="H60" s="2">
        <f t="shared" ref="H60:K60" si="14">H47+H50+H51+H52+H56+H59</f>
        <v>0</v>
      </c>
      <c r="I60" s="2">
        <f t="shared" si="14"/>
        <v>0</v>
      </c>
      <c r="J60" s="2">
        <f t="shared" si="14"/>
        <v>7836878.2999999998</v>
      </c>
      <c r="K60" s="2">
        <f t="shared" si="14"/>
        <v>0</v>
      </c>
    </row>
    <row r="61" spans="1:11">
      <c r="A61" s="2"/>
      <c r="B61" s="3"/>
      <c r="C61" s="3"/>
      <c r="D61" s="3"/>
      <c r="E61" s="3"/>
      <c r="F61" s="3"/>
      <c r="G61" s="2"/>
      <c r="H61" s="2"/>
      <c r="I61" s="2"/>
      <c r="J61" s="2"/>
      <c r="K61" s="2"/>
    </row>
    <row r="62" spans="1:11">
      <c r="A62" s="2" t="s">
        <v>61</v>
      </c>
      <c r="B62" s="3" t="s">
        <v>28</v>
      </c>
      <c r="C62" s="3" t="s">
        <v>74</v>
      </c>
      <c r="D62" s="3" t="s">
        <v>75</v>
      </c>
      <c r="E62" s="3" t="s">
        <v>76</v>
      </c>
      <c r="F62" s="3" t="s">
        <v>19</v>
      </c>
      <c r="G62" s="2">
        <f t="shared" si="0"/>
        <v>14721.7</v>
      </c>
      <c r="H62" s="2"/>
      <c r="I62" s="2"/>
      <c r="J62" s="2">
        <v>14721.7</v>
      </c>
      <c r="K62" s="2"/>
    </row>
    <row r="63" spans="1:11">
      <c r="A63" s="2"/>
      <c r="B63" s="3"/>
      <c r="C63" s="3"/>
      <c r="D63" s="3"/>
      <c r="E63" s="3"/>
      <c r="F63" s="3"/>
      <c r="G63" s="2"/>
      <c r="H63" s="2"/>
      <c r="I63" s="2"/>
      <c r="J63" s="2"/>
      <c r="K63" s="2"/>
    </row>
    <row r="64" spans="1:11">
      <c r="A64" s="2" t="s">
        <v>63</v>
      </c>
      <c r="B64" s="3" t="s">
        <v>27</v>
      </c>
      <c r="C64" s="3" t="s">
        <v>28</v>
      </c>
      <c r="D64" s="3" t="s">
        <v>40</v>
      </c>
      <c r="E64" s="5">
        <v>850</v>
      </c>
      <c r="F64" s="3" t="s">
        <v>36</v>
      </c>
      <c r="G64" s="2">
        <f t="shared" si="0"/>
        <v>-1880</v>
      </c>
      <c r="H64" s="2"/>
      <c r="I64" s="2"/>
      <c r="J64" s="2">
        <v>-1880</v>
      </c>
      <c r="K64" s="2"/>
    </row>
    <row r="65" spans="1:11">
      <c r="A65" s="2" t="s">
        <v>63</v>
      </c>
      <c r="B65" s="3" t="s">
        <v>27</v>
      </c>
      <c r="C65" s="3" t="s">
        <v>28</v>
      </c>
      <c r="D65" s="3" t="s">
        <v>39</v>
      </c>
      <c r="E65" s="5">
        <v>850</v>
      </c>
      <c r="F65" s="3" t="s">
        <v>36</v>
      </c>
      <c r="G65" s="2">
        <f t="shared" si="0"/>
        <v>-6837</v>
      </c>
      <c r="H65" s="2"/>
      <c r="I65" s="2"/>
      <c r="J65" s="2">
        <v>-6837</v>
      </c>
      <c r="K65" s="2"/>
    </row>
    <row r="66" spans="1:11">
      <c r="A66" s="2" t="s">
        <v>63</v>
      </c>
      <c r="B66" s="3" t="s">
        <v>27</v>
      </c>
      <c r="C66" s="3" t="s">
        <v>28</v>
      </c>
      <c r="D66" s="3" t="s">
        <v>77</v>
      </c>
      <c r="E66" s="5">
        <v>850</v>
      </c>
      <c r="F66" s="3" t="s">
        <v>36</v>
      </c>
      <c r="G66" s="2">
        <f t="shared" si="0"/>
        <v>-2269</v>
      </c>
      <c r="H66" s="2"/>
      <c r="I66" s="2"/>
      <c r="J66" s="2">
        <v>-2269</v>
      </c>
      <c r="K66" s="2"/>
    </row>
    <row r="67" spans="1:11">
      <c r="A67" s="2" t="s">
        <v>63</v>
      </c>
      <c r="B67" s="3" t="s">
        <v>27</v>
      </c>
      <c r="C67" s="3" t="s">
        <v>28</v>
      </c>
      <c r="D67" s="3" t="s">
        <v>78</v>
      </c>
      <c r="E67" s="5">
        <v>850</v>
      </c>
      <c r="F67" s="3" t="s">
        <v>36</v>
      </c>
      <c r="G67" s="2">
        <f t="shared" si="0"/>
        <v>10986</v>
      </c>
      <c r="H67" s="2"/>
      <c r="I67" s="2"/>
      <c r="J67" s="2">
        <v>10986</v>
      </c>
      <c r="K67" s="2"/>
    </row>
    <row r="68" spans="1:11">
      <c r="A68" s="2" t="s">
        <v>63</v>
      </c>
      <c r="B68" s="3" t="s">
        <v>27</v>
      </c>
      <c r="C68" s="3" t="s">
        <v>28</v>
      </c>
      <c r="D68" s="3" t="s">
        <v>55</v>
      </c>
      <c r="E68" s="3" t="s">
        <v>56</v>
      </c>
      <c r="F68" s="3" t="s">
        <v>36</v>
      </c>
      <c r="G68" s="2">
        <f t="shared" ref="G68:G72" si="15">SUM(H68:K68)</f>
        <v>0</v>
      </c>
      <c r="H68" s="2"/>
      <c r="I68" s="2"/>
      <c r="J68" s="2"/>
      <c r="K68" s="2"/>
    </row>
    <row r="69" spans="1:11">
      <c r="A69" s="2" t="s">
        <v>63</v>
      </c>
      <c r="B69" s="3" t="s">
        <v>27</v>
      </c>
      <c r="C69" s="3" t="s">
        <v>28</v>
      </c>
      <c r="D69" s="3" t="s">
        <v>81</v>
      </c>
      <c r="E69" s="3" t="s">
        <v>56</v>
      </c>
      <c r="F69" s="3" t="s">
        <v>19</v>
      </c>
      <c r="G69" s="2">
        <f t="shared" si="15"/>
        <v>195638.5</v>
      </c>
      <c r="H69" s="2"/>
      <c r="I69" s="2"/>
      <c r="J69" s="2">
        <v>195638.5</v>
      </c>
      <c r="K69" s="2"/>
    </row>
    <row r="70" spans="1:11">
      <c r="A70" s="2" t="s">
        <v>63</v>
      </c>
      <c r="B70" s="3" t="s">
        <v>27</v>
      </c>
      <c r="C70" s="3" t="s">
        <v>28</v>
      </c>
      <c r="D70" s="3" t="s">
        <v>82</v>
      </c>
      <c r="E70" s="3" t="s">
        <v>56</v>
      </c>
      <c r="F70" s="3" t="s">
        <v>26</v>
      </c>
      <c r="G70" s="2">
        <f t="shared" si="15"/>
        <v>745000</v>
      </c>
      <c r="H70" s="2"/>
      <c r="I70" s="2"/>
      <c r="J70" s="2">
        <v>745000</v>
      </c>
      <c r="K70" s="2"/>
    </row>
    <row r="71" spans="1:11">
      <c r="A71" s="9" t="s">
        <v>61</v>
      </c>
      <c r="B71" s="3" t="s">
        <v>27</v>
      </c>
      <c r="C71" s="3" t="s">
        <v>28</v>
      </c>
      <c r="D71" s="3"/>
      <c r="E71" s="3"/>
      <c r="F71" s="3"/>
      <c r="G71" s="2">
        <f>SUM(G64:G70)</f>
        <v>940638.5</v>
      </c>
      <c r="H71" s="2">
        <f t="shared" ref="H71:K71" si="16">SUM(H64:H70)</f>
        <v>0</v>
      </c>
      <c r="I71" s="2">
        <f t="shared" si="16"/>
        <v>0</v>
      </c>
      <c r="J71" s="2">
        <f t="shared" si="16"/>
        <v>940638.5</v>
      </c>
      <c r="K71" s="2">
        <f t="shared" si="16"/>
        <v>0</v>
      </c>
    </row>
    <row r="72" spans="1:11">
      <c r="A72" s="9"/>
      <c r="B72" s="3" t="s">
        <v>7</v>
      </c>
      <c r="C72" s="3" t="s">
        <v>74</v>
      </c>
      <c r="D72" s="3" t="s">
        <v>81</v>
      </c>
      <c r="E72" s="3" t="s">
        <v>56</v>
      </c>
      <c r="F72" s="3" t="s">
        <v>24</v>
      </c>
      <c r="G72" s="2">
        <f t="shared" si="15"/>
        <v>3803607.5</v>
      </c>
      <c r="H72" s="2"/>
      <c r="I72" s="2"/>
      <c r="J72" s="2">
        <v>3803607.5</v>
      </c>
      <c r="K72" s="2"/>
    </row>
    <row r="73" spans="1:11">
      <c r="A73" s="2"/>
      <c r="B73" s="6" t="s">
        <v>29</v>
      </c>
      <c r="C73" s="3"/>
      <c r="D73" s="3"/>
      <c r="E73" s="2"/>
      <c r="F73" s="2"/>
      <c r="G73" s="2">
        <f>G36+G60+G62+G71+G72</f>
        <v>12824370</v>
      </c>
      <c r="H73" s="2">
        <f t="shared" ref="H73:I73" si="17">H36+H60+H62+H71</f>
        <v>0</v>
      </c>
      <c r="I73" s="2">
        <f t="shared" si="17"/>
        <v>0</v>
      </c>
      <c r="J73" s="2">
        <f>J36+J60+J62+J71+J72</f>
        <v>12824370</v>
      </c>
      <c r="K73" s="2">
        <f>K36+K60+K62+K71</f>
        <v>0</v>
      </c>
    </row>
    <row r="74" spans="1:11">
      <c r="D74" s="1"/>
    </row>
    <row r="75" spans="1:11">
      <c r="B75" t="s">
        <v>32</v>
      </c>
    </row>
  </sheetData>
  <mergeCells count="14">
    <mergeCell ref="A12:K12"/>
    <mergeCell ref="A11:K11"/>
    <mergeCell ref="A13:K13"/>
    <mergeCell ref="A14:K14"/>
    <mergeCell ref="A18:A19"/>
    <mergeCell ref="G18:K18"/>
    <mergeCell ref="B18:B19"/>
    <mergeCell ref="C18:C19"/>
    <mergeCell ref="D18:D19"/>
    <mergeCell ref="E18:E19"/>
    <mergeCell ref="F18:F19"/>
    <mergeCell ref="A15:K15"/>
    <mergeCell ref="A17:K17"/>
    <mergeCell ref="A16:K1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сводная</vt:lpstr>
      <vt:lpstr>к апрелю 12г.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2012-09-05T02:25:31Z</dcterms:modified>
</cp:coreProperties>
</file>